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IS\Desktop\CONGRESO DE REPUBLICA 2026\"/>
    </mc:Choice>
  </mc:AlternateContent>
  <xr:revisionPtr revIDLastSave="0" documentId="13_ncr:1_{4B53E3AC-2B56-43D3-AB23-F9A98F1923F4}" xr6:coauthVersionLast="47" xr6:coauthVersionMax="47" xr10:uidLastSave="{00000000-0000-0000-0000-000000000000}"/>
  <bookViews>
    <workbookView xWindow="20370" yWindow="-120" windowWidth="29040" windowHeight="15840" xr2:uid="{120EB0EE-0DCC-4C2A-8134-E39581A3A284}"/>
  </bookViews>
  <sheets>
    <sheet name="TOPES CAMPAÑA " sheetId="1" r:id="rId1"/>
    <sheet name="CALCULO" sheetId="3" r:id="rId2"/>
    <sheet name="DIVIPOL" sheetId="4" r:id="rId3"/>
    <sheet name="Hoja5" sheetId="5" r:id="rId4"/>
  </sheets>
  <definedNames>
    <definedName name="_xlnm._FilterDatabase" localSheetId="2" hidden="1">DIVIPOL!$B$5:$E$37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30" i="1"/>
  <c r="I29" i="1"/>
  <c r="I31" i="1"/>
  <c r="I32" i="1"/>
  <c r="I33" i="1"/>
  <c r="I34" i="1"/>
  <c r="I35" i="1"/>
  <c r="I36" i="1"/>
  <c r="E8" i="3"/>
  <c r="I20" i="1" l="1"/>
  <c r="I12" i="1"/>
  <c r="I11" i="1"/>
  <c r="I28" i="1"/>
  <c r="K5" i="1"/>
  <c r="I10" i="1"/>
  <c r="E18" i="3"/>
  <c r="E10" i="3"/>
  <c r="E13" i="3" l="1"/>
  <c r="E12" i="3"/>
</calcChain>
</file>

<file path=xl/sharedStrings.xml><?xml version="1.0" encoding="utf-8"?>
<sst xmlns="http://schemas.openxmlformats.org/spreadsheetml/2006/main" count="117" uniqueCount="99">
  <si>
    <t>Valor para reposición de votos</t>
  </si>
  <si>
    <t>Articulo</t>
  </si>
  <si>
    <t>Corporación</t>
  </si>
  <si>
    <t>Valor</t>
  </si>
  <si>
    <t>ASAMBLEA</t>
  </si>
  <si>
    <t>Rango Censo Electoral</t>
  </si>
  <si>
    <t>Monto Máximo</t>
  </si>
  <si>
    <t>a.</t>
  </si>
  <si>
    <t>b.</t>
  </si>
  <si>
    <t>c.</t>
  </si>
  <si>
    <t>d.</t>
  </si>
  <si>
    <t>e.</t>
  </si>
  <si>
    <t>f.</t>
  </si>
  <si>
    <t>g.</t>
  </si>
  <si>
    <t>h.</t>
  </si>
  <si>
    <t>RESOLUCIÓN 203 DE 2025</t>
  </si>
  <si>
    <t>Limites en los montos de las campañas electorales para SENADO Y CAMARA DE REPRESENTANTES</t>
  </si>
  <si>
    <t>RESOLUCIÓN 0203 DE 2025</t>
  </si>
  <si>
    <t>Septimo</t>
  </si>
  <si>
    <t>Congreso de la República</t>
  </si>
  <si>
    <t>SENADO DE LA REPÚBLICA</t>
  </si>
  <si>
    <t>Circunscripción</t>
  </si>
  <si>
    <t>Nacional Ordinaria</t>
  </si>
  <si>
    <t>Comunidades Indigenas</t>
  </si>
  <si>
    <t>Circunscripción Internacional</t>
  </si>
  <si>
    <t>Art.</t>
  </si>
  <si>
    <t>CAMARA DE REPRESENTANTES GRUPOS ÉTNICOS</t>
  </si>
  <si>
    <t>Comunidades Afrodecendientes</t>
  </si>
  <si>
    <t>Comunidad Raizal Departamento de San Andres, Providencia y Santa Catalina</t>
  </si>
  <si>
    <t>Articulo Quinto</t>
  </si>
  <si>
    <t>b</t>
  </si>
  <si>
    <t>c</t>
  </si>
  <si>
    <t>a</t>
  </si>
  <si>
    <t>CAMARA DE REPRESENTANTES CINRCUNSCRIPCIÓN TERRITORIALES</t>
  </si>
  <si>
    <t>Articulo Cuarto</t>
  </si>
  <si>
    <t>Superior a</t>
  </si>
  <si>
    <t>I.</t>
  </si>
  <si>
    <t>Igual o inferior</t>
  </si>
  <si>
    <t>Censo Electoral</t>
  </si>
  <si>
    <t>Tope maximo de gastos</t>
  </si>
  <si>
    <t>No de candidatos</t>
  </si>
  <si>
    <t>Tope maximo x candidato</t>
  </si>
  <si>
    <t>Tope max de donaciones Particulares 10%</t>
  </si>
  <si>
    <t>Artìculo. 25</t>
  </si>
  <si>
    <t xml:space="preserve">TOTAL VOTOS </t>
  </si>
  <si>
    <t>VOTOS A DESCONTAR</t>
  </si>
  <si>
    <t>POR VOTOS $</t>
  </si>
  <si>
    <t>CANDIDATOS</t>
  </si>
  <si>
    <t>MONTO INDIVIDUAL</t>
  </si>
  <si>
    <t>200 SMLV</t>
  </si>
  <si>
    <t>SMLV  2025</t>
  </si>
  <si>
    <t>TOPES DE CAMPAÑA PARA ELECCIONES CONGRESO 2026</t>
  </si>
  <si>
    <t>3</t>
  </si>
  <si>
    <t>16</t>
  </si>
  <si>
    <r>
      <rPr>
        <b/>
        <i/>
        <sz val="9"/>
        <color theme="8" tint="-0.249977111117893"/>
        <rFont val="Arial"/>
        <family val="2"/>
      </rPr>
      <t>Fuente:</t>
    </r>
    <r>
      <rPr>
        <i/>
        <sz val="9"/>
        <color theme="8" tint="-0.249977111117893"/>
        <rFont val="Arial"/>
        <family val="2"/>
      </rPr>
      <t xml:space="preserve"> Página web del CNE
</t>
    </r>
    <r>
      <rPr>
        <b/>
        <i/>
        <sz val="9"/>
        <color theme="8" tint="-0.249977111117893"/>
        <rFont val="Arial"/>
        <family val="2"/>
      </rPr>
      <t>Fecha:</t>
    </r>
    <r>
      <rPr>
        <i/>
        <sz val="9"/>
        <color theme="8" tint="-0.249977111117893"/>
        <rFont val="Arial"/>
        <family val="2"/>
      </rPr>
      <t xml:space="preserve"> 22-01-2024</t>
    </r>
  </si>
  <si>
    <t>DEPARTAMENTAL</t>
  </si>
  <si>
    <t>DEPARTAMENTO</t>
  </si>
  <si>
    <t>POTENCIAL *</t>
  </si>
  <si>
    <t>GOBERNACIÓN</t>
  </si>
  <si>
    <t>ANTIOQUIA</t>
  </si>
  <si>
    <t>VALLE DEL CAUCA</t>
  </si>
  <si>
    <t>CUNDINAMARCA</t>
  </si>
  <si>
    <t>ATLANTICO</t>
  </si>
  <si>
    <t>SANTANDER</t>
  </si>
  <si>
    <t>BOLIVAR</t>
  </si>
  <si>
    <t>CORDOBA</t>
  </si>
  <si>
    <t>NORTE DE SANTANDER</t>
  </si>
  <si>
    <t>NARIÑO</t>
  </si>
  <si>
    <t>TOLIMA</t>
  </si>
  <si>
    <t>MAGDALENA</t>
  </si>
  <si>
    <t>CAUCA</t>
  </si>
  <si>
    <t>BOYACA</t>
  </si>
  <si>
    <t>HUILA</t>
  </si>
  <si>
    <t>CESAR</t>
  </si>
  <si>
    <t>RISARALDA</t>
  </si>
  <si>
    <t>CALDAS</t>
  </si>
  <si>
    <t>META</t>
  </si>
  <si>
    <t>SUCRE</t>
  </si>
  <si>
    <t>LA GUAJIRA</t>
  </si>
  <si>
    <t>QUINDIO</t>
  </si>
  <si>
    <t>CHOCO</t>
  </si>
  <si>
    <t>CAQUETA</t>
  </si>
  <si>
    <t>CASANARE</t>
  </si>
  <si>
    <t>PUTUMAYO</t>
  </si>
  <si>
    <t>ARAUCA</t>
  </si>
  <si>
    <t>GUAVIARE</t>
  </si>
  <si>
    <t>VICHADA</t>
  </si>
  <si>
    <t>AMAZONAS</t>
  </si>
  <si>
    <t>SAN ANDRÉS Y PROVIDENCIA</t>
  </si>
  <si>
    <t>GUAINIA</t>
  </si>
  <si>
    <t>VAUPES</t>
  </si>
  <si>
    <t>20</t>
  </si>
  <si>
    <t>5</t>
  </si>
  <si>
    <t>8</t>
  </si>
  <si>
    <t>15</t>
  </si>
  <si>
    <t>12</t>
  </si>
  <si>
    <t>2</t>
  </si>
  <si>
    <t>VR VOTO 0203/25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</si>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</sst>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-* #,##0.00_-;\-* #,##0.00_-;_-* &quot;-&quot;_-;_-@_-"/>
  </numFmts>
  <fonts count="36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masis MT Pro Black"/>
      <family val="1"/>
    </font>
    <font>
      <sz val="12"/>
      <name val="Arial"/>
      <family val="2"/>
    </font>
    <font>
      <b/>
      <sz val="14"/>
      <name val="Amasis MT Pro Black"/>
      <family val="1"/>
    </font>
    <font>
      <b/>
      <sz val="14"/>
      <color theme="0"/>
      <name val="Amasis MT Pro Black"/>
      <family val="1"/>
    </font>
    <font>
      <sz val="14"/>
      <name val="Amasis MT Pro Black"/>
      <family val="1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12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6"/>
      <color theme="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8" tint="-0.249977111117893"/>
      <name val="Arial"/>
      <family val="2"/>
    </font>
    <font>
      <b/>
      <i/>
      <sz val="9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sz val="14"/>
      <color theme="7" tint="-0.499984740745262"/>
      <name val="Calibri"/>
      <family val="2"/>
      <scheme val="minor"/>
    </font>
    <font>
      <b/>
      <sz val="9"/>
      <color theme="8" tint="-0.249977111117893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165" fontId="4" fillId="0" borderId="0" xfId="4" applyNumberFormat="1" applyFont="1" applyFill="1" applyBorder="1" applyAlignment="1">
      <alignment vertical="center"/>
    </xf>
    <xf numFmtId="165" fontId="9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>
      <alignment vertical="center"/>
    </xf>
    <xf numFmtId="165" fontId="11" fillId="0" borderId="0" xfId="4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2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41" fontId="15" fillId="3" borderId="1" xfId="2" applyFont="1" applyFill="1" applyBorder="1" applyAlignment="1">
      <alignment horizontal="center" vertical="center"/>
    </xf>
    <xf numFmtId="42" fontId="11" fillId="0" borderId="1" xfId="3" applyFont="1" applyFill="1" applyBorder="1" applyAlignment="1">
      <alignment vertical="center"/>
    </xf>
    <xf numFmtId="165" fontId="15" fillId="3" borderId="1" xfId="4" applyNumberFormat="1" applyFont="1" applyFill="1" applyBorder="1" applyAlignment="1">
      <alignment horizontal="center" vertical="center"/>
    </xf>
    <xf numFmtId="42" fontId="4" fillId="0" borderId="0" xfId="3" applyFont="1" applyFill="1" applyBorder="1" applyAlignment="1">
      <alignment vertical="center"/>
    </xf>
    <xf numFmtId="42" fontId="19" fillId="3" borderId="1" xfId="3" applyFont="1" applyFill="1" applyBorder="1" applyAlignment="1">
      <alignment horizontal="center" vertical="center"/>
    </xf>
    <xf numFmtId="165" fontId="10" fillId="0" borderId="1" xfId="4" applyNumberFormat="1" applyFont="1" applyFill="1" applyBorder="1" applyAlignment="1">
      <alignment vertical="center"/>
    </xf>
    <xf numFmtId="42" fontId="4" fillId="0" borderId="0" xfId="0" applyNumberFormat="1" applyFont="1" applyAlignment="1">
      <alignment vertical="center"/>
    </xf>
    <xf numFmtId="42" fontId="9" fillId="0" borderId="0" xfId="3" applyFont="1" applyFill="1" applyBorder="1" applyAlignment="1">
      <alignment vertical="center"/>
    </xf>
    <xf numFmtId="41" fontId="4" fillId="0" borderId="0" xfId="0" applyNumberFormat="1" applyFont="1" applyAlignment="1">
      <alignment vertical="center"/>
    </xf>
    <xf numFmtId="42" fontId="13" fillId="0" borderId="0" xfId="3" applyFont="1" applyFill="1" applyBorder="1" applyAlignment="1">
      <alignment vertical="center"/>
    </xf>
    <xf numFmtId="165" fontId="19" fillId="3" borderId="1" xfId="4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/>
    </xf>
    <xf numFmtId="49" fontId="4" fillId="0" borderId="0" xfId="0" applyNumberFormat="1" applyFont="1"/>
    <xf numFmtId="165" fontId="10" fillId="0" borderId="0" xfId="4" applyNumberFormat="1" applyFont="1" applyFill="1" applyBorder="1" applyAlignment="1">
      <alignment horizontal="center" vertical="center"/>
    </xf>
    <xf numFmtId="42" fontId="11" fillId="0" borderId="0" xfId="3" applyFont="1" applyFill="1" applyBorder="1" applyAlignment="1">
      <alignment vertical="center"/>
    </xf>
    <xf numFmtId="42" fontId="19" fillId="0" borderId="0" xfId="3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>
      <alignment horizontal="center" vertical="center"/>
    </xf>
    <xf numFmtId="166" fontId="11" fillId="0" borderId="1" xfId="1" applyNumberFormat="1" applyFont="1" applyFill="1" applyBorder="1" applyAlignment="1">
      <alignment vertical="center"/>
    </xf>
    <xf numFmtId="43" fontId="4" fillId="0" borderId="0" xfId="1" applyFont="1" applyAlignment="1">
      <alignment vertical="center"/>
    </xf>
    <xf numFmtId="0" fontId="20" fillId="4" borderId="7" xfId="0" applyFont="1" applyFill="1" applyBorder="1" applyAlignment="1">
      <alignment wrapText="1"/>
    </xf>
    <xf numFmtId="166" fontId="21" fillId="4" borderId="8" xfId="1" applyNumberFormat="1" applyFont="1" applyFill="1" applyBorder="1"/>
    <xf numFmtId="0" fontId="20" fillId="4" borderId="9" xfId="0" applyFont="1" applyFill="1" applyBorder="1" applyAlignment="1">
      <alignment wrapText="1"/>
    </xf>
    <xf numFmtId="166" fontId="22" fillId="4" borderId="10" xfId="1" applyNumberFormat="1" applyFont="1" applyFill="1" applyBorder="1"/>
    <xf numFmtId="41" fontId="22" fillId="4" borderId="10" xfId="2" applyFont="1" applyFill="1" applyBorder="1"/>
    <xf numFmtId="0" fontId="20" fillId="5" borderId="11" xfId="0" applyFont="1" applyFill="1" applyBorder="1" applyAlignment="1">
      <alignment wrapText="1"/>
    </xf>
    <xf numFmtId="167" fontId="20" fillId="5" borderId="12" xfId="2" applyNumberFormat="1" applyFont="1" applyFill="1" applyBorder="1"/>
    <xf numFmtId="0" fontId="22" fillId="4" borderId="0" xfId="0" applyFont="1" applyFill="1" applyAlignment="1">
      <alignment vertical="center"/>
    </xf>
    <xf numFmtId="41" fontId="20" fillId="4" borderId="8" xfId="2" applyFont="1" applyFill="1" applyBorder="1"/>
    <xf numFmtId="0" fontId="21" fillId="4" borderId="7" xfId="0" applyFont="1" applyFill="1" applyBorder="1" applyAlignment="1">
      <alignment horizontal="center"/>
    </xf>
    <xf numFmtId="0" fontId="21" fillId="4" borderId="8" xfId="0" applyFont="1" applyFill="1" applyBorder="1"/>
    <xf numFmtId="0" fontId="21" fillId="4" borderId="9" xfId="0" applyFont="1" applyFill="1" applyBorder="1" applyAlignment="1">
      <alignment horizontal="center"/>
    </xf>
    <xf numFmtId="166" fontId="22" fillId="4" borderId="10" xfId="1" applyNumberFormat="1" applyFont="1" applyFill="1" applyBorder="1" applyAlignment="1">
      <alignment horizontal="center"/>
    </xf>
    <xf numFmtId="0" fontId="25" fillId="4" borderId="17" xfId="0" applyFont="1" applyFill="1" applyBorder="1" applyAlignment="1">
      <alignment horizontal="center"/>
    </xf>
    <xf numFmtId="166" fontId="26" fillId="4" borderId="18" xfId="1" applyNumberFormat="1" applyFont="1" applyFill="1" applyBorder="1" applyAlignment="1">
      <alignment horizontal="center"/>
    </xf>
    <xf numFmtId="9" fontId="20" fillId="5" borderId="11" xfId="0" applyNumberFormat="1" applyFont="1" applyFill="1" applyBorder="1" applyAlignment="1">
      <alignment horizontal="center"/>
    </xf>
    <xf numFmtId="166" fontId="27" fillId="5" borderId="12" xfId="0" applyNumberFormat="1" applyFont="1" applyFill="1" applyBorder="1"/>
    <xf numFmtId="165" fontId="10" fillId="4" borderId="0" xfId="4" applyNumberFormat="1" applyFont="1" applyFill="1" applyBorder="1" applyAlignment="1">
      <alignment vertical="center"/>
    </xf>
    <xf numFmtId="0" fontId="16" fillId="4" borderId="0" xfId="0" applyFont="1" applyFill="1" applyAlignment="1">
      <alignment vertical="center" wrapText="1"/>
    </xf>
    <xf numFmtId="49" fontId="17" fillId="4" borderId="0" xfId="4" applyNumberFormat="1" applyFont="1" applyFill="1" applyBorder="1" applyAlignment="1">
      <alignment vertical="center" wrapText="1"/>
    </xf>
    <xf numFmtId="165" fontId="15" fillId="4" borderId="19" xfId="4" applyNumberFormat="1" applyFont="1" applyFill="1" applyBorder="1" applyAlignment="1">
      <alignment horizontal="center" vertical="center"/>
    </xf>
    <xf numFmtId="49" fontId="19" fillId="4" borderId="19" xfId="3" applyNumberFormat="1" applyFont="1" applyFill="1" applyBorder="1" applyAlignment="1">
      <alignment horizontal="center" vertical="center"/>
    </xf>
    <xf numFmtId="42" fontId="11" fillId="4" borderId="19" xfId="3" applyFont="1" applyFill="1" applyBorder="1" applyAlignment="1">
      <alignment vertical="center"/>
    </xf>
    <xf numFmtId="0" fontId="15" fillId="4" borderId="19" xfId="0" applyFont="1" applyFill="1" applyBorder="1" applyAlignment="1">
      <alignment vertical="center" wrapText="1"/>
    </xf>
    <xf numFmtId="3" fontId="29" fillId="4" borderId="23" xfId="0" applyNumberFormat="1" applyFont="1" applyFill="1" applyBorder="1"/>
    <xf numFmtId="3" fontId="29" fillId="4" borderId="16" xfId="0" applyNumberFormat="1" applyFont="1" applyFill="1" applyBorder="1"/>
    <xf numFmtId="0" fontId="22" fillId="0" borderId="0" xfId="5" applyFont="1" applyAlignment="1">
      <alignment vertical="center"/>
    </xf>
    <xf numFmtId="0" fontId="1" fillId="0" borderId="0" xfId="5" applyAlignment="1">
      <alignment vertical="center"/>
    </xf>
    <xf numFmtId="167" fontId="0" fillId="0" borderId="0" xfId="6" applyNumberFormat="1" applyFont="1" applyAlignment="1">
      <alignment vertical="center"/>
    </xf>
    <xf numFmtId="0" fontId="33" fillId="0" borderId="0" xfId="5" applyFont="1" applyAlignment="1">
      <alignment vertical="center"/>
    </xf>
    <xf numFmtId="167" fontId="33" fillId="0" borderId="0" xfId="6" applyNumberFormat="1" applyFont="1" applyAlignment="1">
      <alignment vertical="center"/>
    </xf>
    <xf numFmtId="0" fontId="34" fillId="7" borderId="25" xfId="5" applyFont="1" applyFill="1" applyBorder="1" applyAlignment="1">
      <alignment horizontal="center" vertical="center"/>
    </xf>
    <xf numFmtId="0" fontId="35" fillId="0" borderId="0" xfId="5" applyFont="1" applyAlignment="1">
      <alignment vertical="center"/>
    </xf>
    <xf numFmtId="167" fontId="35" fillId="0" borderId="0" xfId="6" applyNumberFormat="1" applyFont="1" applyAlignment="1">
      <alignment vertical="center"/>
    </xf>
    <xf numFmtId="0" fontId="22" fillId="0" borderId="25" xfId="5" applyFont="1" applyBorder="1" applyAlignment="1">
      <alignment vertical="center"/>
    </xf>
    <xf numFmtId="3" fontId="22" fillId="0" borderId="25" xfId="5" applyNumberFormat="1" applyFont="1" applyBorder="1" applyAlignment="1">
      <alignment vertical="center"/>
    </xf>
    <xf numFmtId="0" fontId="12" fillId="0" borderId="0" xfId="0" applyFont="1"/>
    <xf numFmtId="165" fontId="15" fillId="3" borderId="4" xfId="4" applyNumberFormat="1" applyFont="1" applyFill="1" applyBorder="1" applyAlignment="1">
      <alignment horizontal="center" vertical="center"/>
    </xf>
    <xf numFmtId="165" fontId="15" fillId="3" borderId="5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6" fillId="2" borderId="0" xfId="4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8" fillId="0" borderId="0" xfId="4" applyNumberFormat="1" applyFont="1" applyFill="1" applyBorder="1" applyAlignment="1">
      <alignment horizontal="center" vertical="center" wrapText="1"/>
    </xf>
    <xf numFmtId="42" fontId="4" fillId="0" borderId="0" xfId="0" applyNumberFormat="1" applyFont="1" applyAlignment="1">
      <alignment horizontal="center" vertical="center"/>
    </xf>
    <xf numFmtId="165" fontId="14" fillId="3" borderId="1" xfId="4" applyNumberFormat="1" applyFont="1" applyFill="1" applyBorder="1" applyAlignment="1">
      <alignment horizontal="left" vertical="center"/>
    </xf>
    <xf numFmtId="165" fontId="9" fillId="3" borderId="1" xfId="4" applyNumberFormat="1" applyFont="1" applyFill="1" applyBorder="1" applyAlignment="1">
      <alignment horizontal="center" vertical="center"/>
    </xf>
    <xf numFmtId="165" fontId="17" fillId="0" borderId="1" xfId="4" applyNumberFormat="1" applyFont="1" applyFill="1" applyBorder="1" applyAlignment="1">
      <alignment horizontal="center" vertical="center" wrapText="1"/>
    </xf>
    <xf numFmtId="165" fontId="15" fillId="3" borderId="1" xfId="4" applyNumberFormat="1" applyFont="1" applyFill="1" applyBorder="1" applyAlignment="1">
      <alignment horizontal="center" vertical="center"/>
    </xf>
    <xf numFmtId="165" fontId="10" fillId="4" borderId="19" xfId="4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49" fontId="17" fillId="0" borderId="1" xfId="4" applyNumberFormat="1" applyFont="1" applyFill="1" applyBorder="1" applyAlignment="1">
      <alignment horizontal="center" vertical="center" wrapText="1"/>
    </xf>
    <xf numFmtId="165" fontId="10" fillId="0" borderId="4" xfId="4" applyNumberFormat="1" applyFont="1" applyFill="1" applyBorder="1" applyAlignment="1">
      <alignment horizontal="center" vertical="center"/>
    </xf>
    <xf numFmtId="165" fontId="10" fillId="0" borderId="5" xfId="4" applyNumberFormat="1" applyFont="1" applyFill="1" applyBorder="1" applyAlignment="1">
      <alignment horizontal="center" vertical="center"/>
    </xf>
    <xf numFmtId="165" fontId="10" fillId="0" borderId="4" xfId="4" applyNumberFormat="1" applyFont="1" applyFill="1" applyBorder="1" applyAlignment="1">
      <alignment horizontal="center" vertical="center" wrapText="1"/>
    </xf>
    <xf numFmtId="165" fontId="10" fillId="0" borderId="5" xfId="4" applyNumberFormat="1" applyFont="1" applyFill="1" applyBorder="1" applyAlignment="1">
      <alignment horizontal="center" vertical="center" wrapText="1"/>
    </xf>
    <xf numFmtId="3" fontId="28" fillId="4" borderId="24" xfId="0" applyNumberFormat="1" applyFont="1" applyFill="1" applyBorder="1" applyAlignment="1">
      <alignment horizontal="center"/>
    </xf>
    <xf numFmtId="3" fontId="28" fillId="4" borderId="16" xfId="0" applyNumberFormat="1" applyFont="1" applyFill="1" applyBorder="1" applyAlignment="1">
      <alignment horizontal="center"/>
    </xf>
    <xf numFmtId="3" fontId="28" fillId="4" borderId="22" xfId="0" applyNumberFormat="1" applyFont="1" applyFill="1" applyBorder="1" applyAlignment="1">
      <alignment horizontal="center"/>
    </xf>
    <xf numFmtId="3" fontId="28" fillId="4" borderId="23" xfId="0" applyNumberFormat="1" applyFont="1" applyFill="1" applyBorder="1" applyAlignment="1">
      <alignment horizontal="center"/>
    </xf>
    <xf numFmtId="165" fontId="15" fillId="4" borderId="20" xfId="4" applyNumberFormat="1" applyFont="1" applyFill="1" applyBorder="1" applyAlignment="1">
      <alignment horizontal="center" vertical="center"/>
    </xf>
    <xf numFmtId="165" fontId="15" fillId="4" borderId="21" xfId="4" applyNumberFormat="1" applyFont="1" applyFill="1" applyBorder="1" applyAlignment="1">
      <alignment horizontal="center" vertical="center"/>
    </xf>
    <xf numFmtId="165" fontId="14" fillId="4" borderId="0" xfId="4" applyNumberFormat="1" applyFont="1" applyFill="1" applyBorder="1" applyAlignment="1">
      <alignment horizontal="left" vertical="center"/>
    </xf>
    <xf numFmtId="165" fontId="14" fillId="3" borderId="4" xfId="4" applyNumberFormat="1" applyFont="1" applyFill="1" applyBorder="1" applyAlignment="1">
      <alignment horizontal="left" vertical="center"/>
    </xf>
    <xf numFmtId="165" fontId="14" fillId="3" borderId="6" xfId="4" applyNumberFormat="1" applyFont="1" applyFill="1" applyBorder="1" applyAlignment="1">
      <alignment horizontal="left" vertical="center"/>
    </xf>
    <xf numFmtId="165" fontId="14" fillId="3" borderId="5" xfId="4" applyNumberFormat="1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49" fontId="17" fillId="0" borderId="6" xfId="4" applyNumberFormat="1" applyFont="1" applyFill="1" applyBorder="1" applyAlignment="1">
      <alignment horizontal="center" vertical="center" wrapText="1"/>
    </xf>
    <xf numFmtId="49" fontId="17" fillId="0" borderId="5" xfId="4" applyNumberFormat="1" applyFont="1" applyFill="1" applyBorder="1" applyAlignment="1">
      <alignment horizontal="center" vertical="center" wrapText="1"/>
    </xf>
    <xf numFmtId="9" fontId="23" fillId="6" borderId="13" xfId="0" applyNumberFormat="1" applyFont="1" applyFill="1" applyBorder="1" applyAlignment="1">
      <alignment horizontal="center" vertical="center"/>
    </xf>
    <xf numFmtId="9" fontId="23" fillId="6" borderId="15" xfId="0" applyNumberFormat="1" applyFont="1" applyFill="1" applyBorder="1" applyAlignment="1">
      <alignment horizontal="center" vertical="center"/>
    </xf>
    <xf numFmtId="166" fontId="24" fillId="6" borderId="14" xfId="1" applyNumberFormat="1" applyFont="1" applyFill="1" applyBorder="1" applyAlignment="1">
      <alignment horizontal="center" vertical="center"/>
    </xf>
    <xf numFmtId="166" fontId="24" fillId="6" borderId="16" xfId="1" applyNumberFormat="1" applyFont="1" applyFill="1" applyBorder="1" applyAlignment="1">
      <alignment horizontal="center" vertical="center"/>
    </xf>
    <xf numFmtId="0" fontId="30" fillId="0" borderId="0" xfId="5" applyFont="1" applyAlignment="1">
      <alignment horizontal="center" vertical="center" wrapText="1"/>
    </xf>
    <xf numFmtId="0" fontId="32" fillId="0" borderId="0" xfId="5" applyFont="1" applyAlignment="1">
      <alignment horizontal="center" vertical="center"/>
    </xf>
  </cellXfs>
  <cellStyles count="7">
    <cellStyle name="Millares" xfId="1" builtinId="3"/>
    <cellStyle name="Millares [0]" xfId="2" builtinId="6"/>
    <cellStyle name="Millares [0] 2" xfId="6" xr:uid="{86D277A8-A9B0-46DE-AA2A-2B1955B50886}"/>
    <cellStyle name="Millares 2" xfId="4" xr:uid="{BF5C11CA-0CB4-49F7-8A7D-057E57CDAE73}"/>
    <cellStyle name="Moneda [0]" xfId="3" builtinId="7"/>
    <cellStyle name="Normal" xfId="0" builtinId="0"/>
    <cellStyle name="Normal 2" xfId="5" xr:uid="{2EFC6467-DD09-485F-B255-78013C1FF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8737-D319-4C50-B350-399643432DC0}">
  <dimension ref="A2:P36"/>
  <sheetViews>
    <sheetView showGridLines="0" tabSelected="1" workbookViewId="0">
      <selection activeCell="L24" sqref="L24"/>
    </sheetView>
  </sheetViews>
  <sheetFormatPr baseColWidth="10" defaultColWidth="11.42578125" defaultRowHeight="15.75"/>
  <cols>
    <col min="1" max="1" width="5.7109375" style="8" customWidth="1"/>
    <col min="2" max="2" width="5.28515625" style="9" customWidth="1"/>
    <col min="3" max="3" width="12.85546875" style="10" customWidth="1"/>
    <col min="4" max="4" width="15.85546875" style="10" customWidth="1"/>
    <col min="5" max="5" width="19.7109375" style="11" bestFit="1" customWidth="1"/>
    <col min="6" max="6" width="5.7109375" style="12" customWidth="1"/>
    <col min="7" max="7" width="3.7109375" style="12" customWidth="1"/>
    <col min="8" max="9" width="11.7109375" style="10" customWidth="1"/>
    <col min="10" max="10" width="15.140625" style="10" customWidth="1"/>
    <col min="11" max="11" width="19.7109375" style="10" bestFit="1" customWidth="1"/>
    <col min="12" max="12" width="19.42578125" style="11" customWidth="1"/>
    <col min="13" max="13" width="5.7109375" style="12" customWidth="1"/>
    <col min="14" max="14" width="12.85546875" style="12" customWidth="1"/>
    <col min="15" max="15" width="28.85546875" style="12" customWidth="1"/>
    <col min="16" max="16" width="10.7109375" style="12" customWidth="1"/>
    <col min="17" max="16384" width="11.42578125" style="1"/>
  </cols>
  <sheetData>
    <row r="2" spans="1:16" ht="21.75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6.5" thickBot="1"/>
    <row r="4" spans="1:16" s="4" customFormat="1" ht="24.75" customHeight="1" thickBot="1">
      <c r="A4" s="2"/>
      <c r="B4" s="78" t="s">
        <v>15</v>
      </c>
      <c r="C4" s="78"/>
      <c r="D4" s="78"/>
      <c r="E4" s="78"/>
      <c r="F4" s="3"/>
      <c r="I4" s="95" t="s">
        <v>50</v>
      </c>
      <c r="J4" s="96"/>
      <c r="K4" s="62">
        <v>1423500</v>
      </c>
      <c r="M4" s="3"/>
      <c r="N4" s="79" t="s">
        <v>17</v>
      </c>
      <c r="O4" s="79"/>
      <c r="P4" s="79"/>
    </row>
    <row r="5" spans="1:16" s="7" customFormat="1" ht="39" customHeight="1" thickBot="1">
      <c r="A5" s="5"/>
      <c r="B5" s="80" t="s">
        <v>16</v>
      </c>
      <c r="C5" s="80"/>
      <c r="D5" s="80"/>
      <c r="E5" s="80"/>
      <c r="F5" s="6"/>
      <c r="I5" s="93" t="s">
        <v>49</v>
      </c>
      <c r="J5" s="94"/>
      <c r="K5" s="63">
        <f>+K4*200</f>
        <v>284700000</v>
      </c>
      <c r="M5" s="6"/>
      <c r="N5" s="80" t="s">
        <v>0</v>
      </c>
      <c r="O5" s="80"/>
      <c r="P5" s="80"/>
    </row>
    <row r="6" spans="1:16">
      <c r="P6" s="13"/>
    </row>
    <row r="7" spans="1:16" ht="15">
      <c r="A7" s="14"/>
      <c r="B7" s="100"/>
      <c r="C7" s="101"/>
      <c r="D7" s="101"/>
      <c r="E7" s="102"/>
      <c r="H7" s="99"/>
      <c r="I7" s="99"/>
      <c r="J7" s="99"/>
      <c r="K7" s="99"/>
      <c r="N7" s="15" t="s">
        <v>1</v>
      </c>
      <c r="O7" s="15" t="s">
        <v>2</v>
      </c>
      <c r="P7" s="16" t="s">
        <v>3</v>
      </c>
    </row>
    <row r="8" spans="1:16" s="31" customFormat="1" ht="54" customHeight="1">
      <c r="A8" s="27"/>
      <c r="B8" s="103" t="s">
        <v>25</v>
      </c>
      <c r="C8" s="105" t="s">
        <v>20</v>
      </c>
      <c r="D8" s="106"/>
      <c r="E8" s="107"/>
      <c r="F8" s="28"/>
      <c r="H8" s="56"/>
      <c r="I8" s="57"/>
      <c r="J8" s="57"/>
      <c r="K8" s="57"/>
      <c r="M8" s="28"/>
      <c r="N8" s="29" t="s">
        <v>18</v>
      </c>
      <c r="O8" s="30" t="s">
        <v>19</v>
      </c>
      <c r="P8" s="36">
        <v>8433</v>
      </c>
    </row>
    <row r="9" spans="1:16" ht="21">
      <c r="B9" s="104"/>
      <c r="C9" s="75" t="s">
        <v>21</v>
      </c>
      <c r="D9" s="76"/>
      <c r="E9" s="18" t="s">
        <v>6</v>
      </c>
      <c r="H9" s="61" t="s">
        <v>47</v>
      </c>
      <c r="I9" s="97" t="s">
        <v>48</v>
      </c>
      <c r="J9" s="98"/>
      <c r="K9" s="58" t="s">
        <v>49</v>
      </c>
      <c r="P9" s="22"/>
    </row>
    <row r="10" spans="1:16" ht="15.75" customHeight="1">
      <c r="A10" s="19"/>
      <c r="B10" s="35">
        <v>1</v>
      </c>
      <c r="C10" s="89" t="s">
        <v>22</v>
      </c>
      <c r="D10" s="90"/>
      <c r="E10" s="17">
        <v>132152492546</v>
      </c>
      <c r="H10" s="59" t="s">
        <v>98</v>
      </c>
      <c r="I10" s="86">
        <f>+E10/H10</f>
        <v>1321524925.46</v>
      </c>
      <c r="J10" s="86"/>
      <c r="K10" s="60">
        <v>284700000</v>
      </c>
      <c r="O10" s="22"/>
      <c r="P10" s="24"/>
    </row>
    <row r="11" spans="1:16">
      <c r="A11" s="23"/>
      <c r="B11" s="35">
        <v>2</v>
      </c>
      <c r="C11" s="89" t="s">
        <v>23</v>
      </c>
      <c r="D11" s="90"/>
      <c r="E11" s="17">
        <v>3964694775</v>
      </c>
      <c r="H11" s="59" t="s">
        <v>52</v>
      </c>
      <c r="I11" s="86">
        <f>+E11/H11</f>
        <v>1321564925</v>
      </c>
      <c r="J11" s="86"/>
      <c r="K11" s="60">
        <v>284700000</v>
      </c>
      <c r="O11" s="22"/>
      <c r="P11" s="24"/>
    </row>
    <row r="12" spans="1:16" ht="15">
      <c r="A12" s="25"/>
      <c r="B12" s="35">
        <v>3</v>
      </c>
      <c r="C12" s="89" t="s">
        <v>24</v>
      </c>
      <c r="D12" s="90"/>
      <c r="E12" s="17">
        <v>3627595451</v>
      </c>
      <c r="H12" s="59" t="s">
        <v>52</v>
      </c>
      <c r="I12" s="86">
        <f>+E12/H12</f>
        <v>1209198483.6666667</v>
      </c>
      <c r="J12" s="86"/>
      <c r="K12" s="60">
        <v>284700000</v>
      </c>
      <c r="O12" s="22"/>
    </row>
    <row r="13" spans="1:16" ht="15.75" customHeight="1">
      <c r="B13" s="34"/>
      <c r="C13" s="32"/>
      <c r="D13" s="32"/>
      <c r="E13" s="33"/>
      <c r="H13" s="55"/>
      <c r="I13" s="55"/>
      <c r="J13" s="55"/>
      <c r="K13" s="55"/>
    </row>
    <row r="14" spans="1:16" ht="15">
      <c r="B14" s="34"/>
      <c r="C14" s="32"/>
      <c r="D14" s="32"/>
      <c r="E14" s="33"/>
    </row>
    <row r="15" spans="1:16" ht="15">
      <c r="B15" s="82" t="s">
        <v>34</v>
      </c>
      <c r="C15" s="82"/>
      <c r="D15" s="82"/>
      <c r="E15" s="82"/>
    </row>
    <row r="16" spans="1:16" ht="55.5" customHeight="1">
      <c r="B16" s="87"/>
      <c r="C16" s="88" t="s">
        <v>26</v>
      </c>
      <c r="D16" s="88"/>
      <c r="E16" s="88"/>
    </row>
    <row r="17" spans="2:15" ht="21">
      <c r="B17" s="87"/>
      <c r="C17" s="85" t="s">
        <v>21</v>
      </c>
      <c r="D17" s="85"/>
      <c r="E17" s="18" t="s">
        <v>6</v>
      </c>
      <c r="H17" s="61" t="s">
        <v>47</v>
      </c>
      <c r="I17" s="97" t="s">
        <v>48</v>
      </c>
      <c r="J17" s="98"/>
      <c r="K17" s="58" t="s">
        <v>49</v>
      </c>
    </row>
    <row r="18" spans="2:15" ht="15">
      <c r="B18" s="35" t="s">
        <v>32</v>
      </c>
      <c r="C18" s="89" t="s">
        <v>27</v>
      </c>
      <c r="D18" s="90"/>
      <c r="E18" s="17">
        <v>3964694775</v>
      </c>
      <c r="H18" s="59" t="s">
        <v>52</v>
      </c>
      <c r="I18" s="86">
        <f>+E18/H18</f>
        <v>1321564925</v>
      </c>
      <c r="J18" s="86"/>
      <c r="K18" s="60">
        <v>284700000</v>
      </c>
    </row>
    <row r="19" spans="2:15" ht="15">
      <c r="B19" s="35" t="s">
        <v>30</v>
      </c>
      <c r="C19" s="89" t="s">
        <v>23</v>
      </c>
      <c r="D19" s="90"/>
      <c r="E19" s="17">
        <v>2643129850</v>
      </c>
      <c r="H19" s="59" t="s">
        <v>52</v>
      </c>
      <c r="I19" s="86">
        <f>+E19/H19</f>
        <v>881043283.33333337</v>
      </c>
      <c r="J19" s="86"/>
      <c r="K19" s="60">
        <v>284700000</v>
      </c>
    </row>
    <row r="20" spans="2:15" ht="39.75" customHeight="1">
      <c r="B20" s="35" t="s">
        <v>31</v>
      </c>
      <c r="C20" s="91" t="s">
        <v>28</v>
      </c>
      <c r="D20" s="92"/>
      <c r="E20" s="17">
        <v>1321564925</v>
      </c>
      <c r="H20" s="59" t="s">
        <v>52</v>
      </c>
      <c r="I20" s="86">
        <f t="shared" ref="I20" si="0">+E20/H20</f>
        <v>440521641.66666669</v>
      </c>
      <c r="J20" s="86"/>
      <c r="K20" s="60">
        <v>284700000</v>
      </c>
    </row>
    <row r="21" spans="2:15" ht="15.75" customHeight="1">
      <c r="B21" s="34"/>
      <c r="C21" s="32"/>
      <c r="D21" s="32"/>
      <c r="E21" s="33"/>
    </row>
    <row r="22" spans="2:15" ht="15">
      <c r="B22" s="34"/>
      <c r="C22" s="32"/>
      <c r="D22" s="32"/>
      <c r="E22" s="33"/>
    </row>
    <row r="23" spans="2:15" ht="15">
      <c r="B23" s="34"/>
      <c r="C23" s="32"/>
      <c r="D23" s="32"/>
      <c r="E23" s="33"/>
    </row>
    <row r="25" spans="2:15" ht="15">
      <c r="B25" s="82" t="s">
        <v>29</v>
      </c>
      <c r="C25" s="82"/>
      <c r="D25" s="82"/>
      <c r="E25" s="82"/>
      <c r="O25" s="22"/>
    </row>
    <row r="26" spans="2:15" ht="53.25" customHeight="1">
      <c r="B26" s="83"/>
      <c r="C26" s="84" t="s">
        <v>33</v>
      </c>
      <c r="D26" s="84"/>
      <c r="E26" s="84"/>
      <c r="O26" s="37"/>
    </row>
    <row r="27" spans="2:15" ht="21">
      <c r="B27" s="83"/>
      <c r="C27" s="85" t="s">
        <v>5</v>
      </c>
      <c r="D27" s="85"/>
      <c r="E27" s="18" t="s">
        <v>6</v>
      </c>
      <c r="H27" s="61" t="s">
        <v>47</v>
      </c>
      <c r="I27" s="97" t="s">
        <v>48</v>
      </c>
      <c r="J27" s="98"/>
      <c r="K27" s="58" t="s">
        <v>49</v>
      </c>
    </row>
    <row r="28" spans="2:15" ht="15">
      <c r="B28" s="20" t="s">
        <v>7</v>
      </c>
      <c r="C28" s="21" t="s">
        <v>35</v>
      </c>
      <c r="D28" s="21">
        <v>5000001</v>
      </c>
      <c r="E28" s="17">
        <v>27599291726</v>
      </c>
      <c r="H28" s="59" t="s">
        <v>91</v>
      </c>
      <c r="I28" s="86">
        <f>+E28/H28</f>
        <v>1379964586.3</v>
      </c>
      <c r="J28" s="86"/>
      <c r="K28" s="60">
        <v>284700000</v>
      </c>
      <c r="N28" s="81"/>
      <c r="O28" s="81"/>
    </row>
    <row r="29" spans="2:15" ht="15">
      <c r="B29" s="20" t="s">
        <v>8</v>
      </c>
      <c r="C29" s="21">
        <v>4000001</v>
      </c>
      <c r="D29" s="21">
        <v>5000000</v>
      </c>
      <c r="E29" s="17">
        <v>21475095074</v>
      </c>
      <c r="H29" s="59" t="s">
        <v>53</v>
      </c>
      <c r="I29" s="86">
        <f t="shared" ref="I29:I36" si="1">+E29/H29</f>
        <v>1342193442.125</v>
      </c>
      <c r="J29" s="86"/>
      <c r="K29" s="60">
        <v>284700000</v>
      </c>
    </row>
    <row r="30" spans="2:15" ht="15">
      <c r="B30" s="20" t="s">
        <v>9</v>
      </c>
      <c r="C30" s="21">
        <v>3000001</v>
      </c>
      <c r="D30" s="21">
        <v>4000000</v>
      </c>
      <c r="E30" s="17">
        <v>20581598720</v>
      </c>
      <c r="H30" s="59" t="s">
        <v>92</v>
      </c>
      <c r="I30" s="86">
        <f>+E30/H30</f>
        <v>4116319744</v>
      </c>
      <c r="J30" s="86"/>
      <c r="K30" s="60">
        <v>284700000</v>
      </c>
    </row>
    <row r="31" spans="2:15" ht="15">
      <c r="B31" s="26" t="s">
        <v>10</v>
      </c>
      <c r="C31" s="21">
        <v>1500001</v>
      </c>
      <c r="D31" s="21">
        <v>3000000</v>
      </c>
      <c r="E31" s="17">
        <v>10651002980</v>
      </c>
      <c r="H31" s="59" t="s">
        <v>93</v>
      </c>
      <c r="I31" s="86">
        <f t="shared" si="1"/>
        <v>1331375372.5</v>
      </c>
      <c r="J31" s="86"/>
      <c r="K31" s="60">
        <v>284700000</v>
      </c>
    </row>
    <row r="32" spans="2:15" ht="15">
      <c r="B32" s="26" t="s">
        <v>11</v>
      </c>
      <c r="C32" s="21">
        <v>885001</v>
      </c>
      <c r="D32" s="21">
        <v>1500000</v>
      </c>
      <c r="E32" s="17">
        <v>7700390304</v>
      </c>
      <c r="H32" s="59" t="s">
        <v>94</v>
      </c>
      <c r="I32" s="86">
        <f t="shared" si="1"/>
        <v>513359353.60000002</v>
      </c>
      <c r="J32" s="86"/>
      <c r="K32" s="60">
        <v>284700000</v>
      </c>
    </row>
    <row r="33" spans="2:11" ht="15">
      <c r="B33" s="26" t="s">
        <v>12</v>
      </c>
      <c r="C33" s="21">
        <v>690001</v>
      </c>
      <c r="D33" s="21">
        <v>885000</v>
      </c>
      <c r="E33" s="17">
        <v>5474010235</v>
      </c>
      <c r="H33" s="59" t="s">
        <v>95</v>
      </c>
      <c r="I33" s="86">
        <f t="shared" si="1"/>
        <v>456167519.58333331</v>
      </c>
      <c r="J33" s="86"/>
      <c r="K33" s="60">
        <v>284700000</v>
      </c>
    </row>
    <row r="34" spans="2:11" ht="15">
      <c r="B34" s="26" t="s">
        <v>13</v>
      </c>
      <c r="C34" s="21">
        <v>400001</v>
      </c>
      <c r="D34" s="21">
        <v>690000</v>
      </c>
      <c r="E34" s="17">
        <v>3698086780</v>
      </c>
      <c r="H34" s="59" t="s">
        <v>52</v>
      </c>
      <c r="I34" s="86">
        <f t="shared" si="1"/>
        <v>1232695593.3333333</v>
      </c>
      <c r="J34" s="86"/>
      <c r="K34" s="60">
        <v>284700000</v>
      </c>
    </row>
    <row r="35" spans="2:11" ht="15">
      <c r="B35" s="26" t="s">
        <v>14</v>
      </c>
      <c r="C35" s="21">
        <v>200000</v>
      </c>
      <c r="D35" s="21">
        <v>400000</v>
      </c>
      <c r="E35" s="17">
        <v>3627595453</v>
      </c>
      <c r="H35" s="59" t="s">
        <v>96</v>
      </c>
      <c r="I35" s="86">
        <f t="shared" si="1"/>
        <v>1813797726.5</v>
      </c>
      <c r="J35" s="86"/>
      <c r="K35" s="60">
        <v>284700000</v>
      </c>
    </row>
    <row r="36" spans="2:11" ht="15">
      <c r="B36" s="26" t="s">
        <v>36</v>
      </c>
      <c r="C36" s="21" t="s">
        <v>37</v>
      </c>
      <c r="D36" s="21">
        <v>200000</v>
      </c>
      <c r="E36" s="17">
        <v>2069396889</v>
      </c>
      <c r="H36" s="59" t="s">
        <v>92</v>
      </c>
      <c r="I36" s="86">
        <f t="shared" si="1"/>
        <v>413879377.80000001</v>
      </c>
      <c r="J36" s="86"/>
      <c r="K36" s="60">
        <v>284700000</v>
      </c>
    </row>
  </sheetData>
  <mergeCells count="45">
    <mergeCell ref="I33:J33"/>
    <mergeCell ref="I34:J34"/>
    <mergeCell ref="I35:J35"/>
    <mergeCell ref="I36:J36"/>
    <mergeCell ref="I27:J27"/>
    <mergeCell ref="I28:J28"/>
    <mergeCell ref="I29:J29"/>
    <mergeCell ref="I30:J30"/>
    <mergeCell ref="I31:J31"/>
    <mergeCell ref="I32:J32"/>
    <mergeCell ref="C10:D10"/>
    <mergeCell ref="I5:J5"/>
    <mergeCell ref="I4:J4"/>
    <mergeCell ref="I17:J17"/>
    <mergeCell ref="I18:J18"/>
    <mergeCell ref="I12:J12"/>
    <mergeCell ref="H7:K7"/>
    <mergeCell ref="I9:J9"/>
    <mergeCell ref="B15:E15"/>
    <mergeCell ref="I11:J11"/>
    <mergeCell ref="I10:J10"/>
    <mergeCell ref="C12:D12"/>
    <mergeCell ref="C11:D11"/>
    <mergeCell ref="B7:E7"/>
    <mergeCell ref="B8:B9"/>
    <mergeCell ref="C8:E8"/>
    <mergeCell ref="I19:J19"/>
    <mergeCell ref="I20:J20"/>
    <mergeCell ref="B16:B17"/>
    <mergeCell ref="C16:E16"/>
    <mergeCell ref="C17:D17"/>
    <mergeCell ref="C18:D18"/>
    <mergeCell ref="C19:D19"/>
    <mergeCell ref="C20:D20"/>
    <mergeCell ref="N28:O28"/>
    <mergeCell ref="B25:E25"/>
    <mergeCell ref="B26:B27"/>
    <mergeCell ref="C26:E26"/>
    <mergeCell ref="C27:D27"/>
    <mergeCell ref="C9:D9"/>
    <mergeCell ref="A2:P2"/>
    <mergeCell ref="B4:E4"/>
    <mergeCell ref="N4:P4"/>
    <mergeCell ref="B5:E5"/>
    <mergeCell ref="N5:P5"/>
  </mergeCells>
  <pageMargins left="0.7" right="0.7" top="0.75" bottom="0.75" header="0.3" footer="0.3"/>
  <ignoredErrors>
    <ignoredError sqref="H18:H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992C-7970-43B5-B97C-2380660A8CAC}">
  <dimension ref="D6:F18"/>
  <sheetViews>
    <sheetView workbookViewId="0">
      <selection activeCell="H22" sqref="H22"/>
    </sheetView>
  </sheetViews>
  <sheetFormatPr baseColWidth="10" defaultRowHeight="15"/>
  <cols>
    <col min="4" max="4" width="41.7109375" customWidth="1"/>
    <col min="5" max="5" width="24.7109375" customWidth="1"/>
  </cols>
  <sheetData>
    <row r="6" spans="4:6" ht="15.75" thickBot="1"/>
    <row r="7" spans="4:6" ht="16.5" customHeight="1">
      <c r="D7" s="38" t="s">
        <v>38</v>
      </c>
      <c r="E7" s="39">
        <v>5246344</v>
      </c>
      <c r="F7" s="74" t="s">
        <v>59</v>
      </c>
    </row>
    <row r="8" spans="4:6" ht="16.5" customHeight="1">
      <c r="D8" s="40" t="s">
        <v>39</v>
      </c>
      <c r="E8" s="41">
        <f>+'TOPES CAMPAÑA '!E28</f>
        <v>27599291726</v>
      </c>
    </row>
    <row r="9" spans="4:6" ht="16.5" customHeight="1">
      <c r="D9" s="40" t="s">
        <v>40</v>
      </c>
      <c r="E9" s="42">
        <v>20</v>
      </c>
    </row>
    <row r="10" spans="4:6" ht="16.5" customHeight="1" thickBot="1">
      <c r="D10" s="43" t="s">
        <v>41</v>
      </c>
      <c r="E10" s="44">
        <f>+E8/E9</f>
        <v>1379964586.3</v>
      </c>
    </row>
    <row r="11" spans="4:6" ht="16.5" customHeight="1" thickBot="1">
      <c r="D11" s="45"/>
      <c r="E11" s="45"/>
    </row>
    <row r="12" spans="4:6" ht="16.5" customHeight="1" thickBot="1">
      <c r="D12" s="38" t="s">
        <v>42</v>
      </c>
      <c r="E12" s="46">
        <f>+E10*10%</f>
        <v>137996458.63</v>
      </c>
    </row>
    <row r="13" spans="4:6" ht="16.5" customHeight="1">
      <c r="D13" s="108" t="s">
        <v>43</v>
      </c>
      <c r="E13" s="110" t="str">
        <f>+IF(E10&gt;=$E$18,"SI","NO")</f>
        <v>SI</v>
      </c>
    </row>
    <row r="14" spans="4:6" ht="16.5" customHeight="1" thickBot="1">
      <c r="D14" s="109"/>
      <c r="E14" s="111"/>
    </row>
    <row r="15" spans="4:6" ht="16.5" customHeight="1">
      <c r="D15" s="47" t="s">
        <v>97</v>
      </c>
      <c r="E15" s="48">
        <v>8433</v>
      </c>
    </row>
    <row r="16" spans="4:6" ht="16.5" customHeight="1">
      <c r="D16" s="49" t="s">
        <v>44</v>
      </c>
      <c r="E16" s="50"/>
    </row>
    <row r="17" spans="4:5" ht="16.5" customHeight="1">
      <c r="D17" s="51" t="s">
        <v>45</v>
      </c>
      <c r="E17" s="52">
        <v>0</v>
      </c>
    </row>
    <row r="18" spans="4:5" ht="16.5" customHeight="1" thickBot="1">
      <c r="D18" s="53" t="s">
        <v>46</v>
      </c>
      <c r="E18" s="54">
        <f>+(E16-E17)*E15</f>
        <v>0</v>
      </c>
    </row>
  </sheetData>
  <mergeCells count="2">
    <mergeCell ref="D13:D14"/>
    <mergeCell ref="E13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52D7-4C3D-4831-BAC8-3F648FC58CC4}">
  <dimension ref="B1:G1126"/>
  <sheetViews>
    <sheetView showGridLines="0" workbookViewId="0">
      <selection activeCell="B2" sqref="B2:E2"/>
    </sheetView>
  </sheetViews>
  <sheetFormatPr baseColWidth="10" defaultRowHeight="15"/>
  <cols>
    <col min="1" max="1" width="11.42578125" style="65"/>
    <col min="2" max="2" width="28.5703125" style="64" bestFit="1" customWidth="1"/>
    <col min="3" max="3" width="17.42578125" style="64" customWidth="1"/>
    <col min="4" max="4" width="19.28515625" style="64" customWidth="1"/>
    <col min="5" max="5" width="15.85546875" style="64" customWidth="1"/>
    <col min="6" max="6" width="11.42578125" style="65"/>
    <col min="7" max="7" width="15.140625" style="66" bestFit="1" customWidth="1"/>
    <col min="8" max="16384" width="11.42578125" style="65"/>
  </cols>
  <sheetData>
    <row r="1" spans="2:7" ht="15.95" customHeight="1"/>
    <row r="2" spans="2:7" ht="27" customHeight="1">
      <c r="B2" s="112" t="s">
        <v>54</v>
      </c>
      <c r="C2" s="112"/>
      <c r="D2" s="112"/>
      <c r="E2" s="112"/>
    </row>
    <row r="3" spans="2:7" ht="15.95" customHeight="1"/>
    <row r="4" spans="2:7" s="67" customFormat="1" ht="15.95" customHeight="1">
      <c r="B4" s="113" t="s">
        <v>55</v>
      </c>
      <c r="C4" s="113"/>
      <c r="D4" s="113"/>
      <c r="E4" s="113"/>
      <c r="G4" s="68"/>
    </row>
    <row r="5" spans="2:7" s="70" customFormat="1" ht="15.95" customHeight="1">
      <c r="B5" s="69" t="s">
        <v>56</v>
      </c>
      <c r="C5" s="69" t="s">
        <v>57</v>
      </c>
      <c r="D5" s="69" t="s">
        <v>58</v>
      </c>
      <c r="E5" s="69" t="s">
        <v>4</v>
      </c>
      <c r="G5" s="71"/>
    </row>
    <row r="6" spans="2:7" ht="15.95" customHeight="1">
      <c r="B6" s="72" t="s">
        <v>59</v>
      </c>
      <c r="C6" s="73">
        <v>5246344</v>
      </c>
      <c r="D6" s="73">
        <v>5414104758</v>
      </c>
      <c r="E6" s="73">
        <v>13976284751</v>
      </c>
      <c r="G6" s="65"/>
    </row>
    <row r="7" spans="2:7" ht="15.95" customHeight="1">
      <c r="B7" s="72" t="s">
        <v>60</v>
      </c>
      <c r="C7" s="73">
        <v>3737670</v>
      </c>
      <c r="D7" s="73">
        <v>5268036560</v>
      </c>
      <c r="E7" s="73">
        <v>7688408025</v>
      </c>
      <c r="G7" s="65"/>
    </row>
    <row r="8" spans="2:7" ht="15.95" customHeight="1">
      <c r="B8" s="72" t="s">
        <v>61</v>
      </c>
      <c r="C8" s="73">
        <v>2185471</v>
      </c>
      <c r="D8" s="73">
        <v>5231370405</v>
      </c>
      <c r="E8" s="73">
        <v>6081490981</v>
      </c>
      <c r="G8" s="65"/>
    </row>
    <row r="9" spans="2:7" ht="15.95" customHeight="1">
      <c r="B9" s="72" t="s">
        <v>62</v>
      </c>
      <c r="C9" s="73">
        <v>2065796</v>
      </c>
      <c r="D9" s="73">
        <v>5231370405</v>
      </c>
      <c r="E9" s="73">
        <v>6081490981</v>
      </c>
      <c r="G9" s="65"/>
    </row>
    <row r="10" spans="2:7" ht="15.95" customHeight="1">
      <c r="B10" s="72" t="s">
        <v>63</v>
      </c>
      <c r="C10" s="73">
        <v>1828912</v>
      </c>
      <c r="D10" s="73">
        <v>5231370405</v>
      </c>
      <c r="E10" s="73">
        <v>6081490981</v>
      </c>
      <c r="G10" s="65"/>
    </row>
    <row r="11" spans="2:7" ht="15.95" customHeight="1">
      <c r="B11" s="72" t="s">
        <v>64</v>
      </c>
      <c r="C11" s="73">
        <v>1729928</v>
      </c>
      <c r="D11" s="73">
        <v>5231370405</v>
      </c>
      <c r="E11" s="73">
        <v>6081490981</v>
      </c>
      <c r="G11" s="65"/>
    </row>
    <row r="12" spans="2:7" ht="15.95" customHeight="1">
      <c r="B12" s="72" t="s">
        <v>65</v>
      </c>
      <c r="C12" s="73">
        <v>1357221</v>
      </c>
      <c r="D12" s="73">
        <v>2669942415</v>
      </c>
      <c r="E12" s="73">
        <v>4408490489</v>
      </c>
      <c r="G12" s="65"/>
    </row>
    <row r="13" spans="2:7" ht="15.95" customHeight="1">
      <c r="B13" s="72" t="s">
        <v>66</v>
      </c>
      <c r="C13" s="73">
        <v>1336471</v>
      </c>
      <c r="D13" s="73">
        <v>2669942415</v>
      </c>
      <c r="E13" s="73">
        <v>4408490489</v>
      </c>
      <c r="G13" s="65"/>
    </row>
    <row r="14" spans="2:7" ht="15.95" customHeight="1">
      <c r="B14" s="72" t="s">
        <v>67</v>
      </c>
      <c r="C14" s="73">
        <v>1202624</v>
      </c>
      <c r="D14" s="73">
        <v>2669942415</v>
      </c>
      <c r="E14" s="73">
        <v>4408490489</v>
      </c>
      <c r="G14" s="65"/>
    </row>
    <row r="15" spans="2:7" ht="15.95" customHeight="1">
      <c r="B15" s="72" t="s">
        <v>68</v>
      </c>
      <c r="C15" s="73">
        <v>1152335</v>
      </c>
      <c r="D15" s="73">
        <v>2669942415</v>
      </c>
      <c r="E15" s="73">
        <v>4408490489</v>
      </c>
      <c r="G15" s="65"/>
    </row>
    <row r="16" spans="2:7" ht="15.95" customHeight="1">
      <c r="B16" s="72" t="s">
        <v>69</v>
      </c>
      <c r="C16" s="73">
        <v>1061610</v>
      </c>
      <c r="D16" s="73">
        <v>2669942415</v>
      </c>
      <c r="E16" s="73">
        <v>4408490489</v>
      </c>
      <c r="G16" s="65"/>
    </row>
    <row r="17" spans="2:7" ht="15.95" customHeight="1">
      <c r="B17" s="72" t="s">
        <v>70</v>
      </c>
      <c r="C17" s="73">
        <v>1050674</v>
      </c>
      <c r="D17" s="73">
        <v>2669942415</v>
      </c>
      <c r="E17" s="73">
        <v>4408490489</v>
      </c>
    </row>
    <row r="18" spans="2:7" ht="15.95" customHeight="1">
      <c r="B18" s="72" t="s">
        <v>71</v>
      </c>
      <c r="C18" s="73">
        <v>1031234</v>
      </c>
      <c r="D18" s="73">
        <v>2669942415</v>
      </c>
      <c r="E18" s="73">
        <v>4408490489</v>
      </c>
      <c r="G18" s="65"/>
    </row>
    <row r="19" spans="2:7" ht="15.95" customHeight="1">
      <c r="B19" s="72" t="s">
        <v>72</v>
      </c>
      <c r="C19" s="73">
        <v>910119</v>
      </c>
      <c r="D19" s="73">
        <v>2669942415</v>
      </c>
      <c r="E19" s="73">
        <v>4408490489</v>
      </c>
      <c r="G19" s="65"/>
    </row>
    <row r="20" spans="2:7" ht="15.95" customHeight="1">
      <c r="B20" s="72" t="s">
        <v>73</v>
      </c>
      <c r="C20" s="73">
        <v>889247</v>
      </c>
      <c r="D20" s="73">
        <v>2669942415</v>
      </c>
      <c r="E20" s="73">
        <v>4408490489</v>
      </c>
      <c r="G20" s="65"/>
    </row>
    <row r="21" spans="2:7" ht="15.95" customHeight="1">
      <c r="B21" s="72" t="s">
        <v>74</v>
      </c>
      <c r="C21" s="73">
        <v>860918</v>
      </c>
      <c r="D21" s="73">
        <v>2236352944</v>
      </c>
      <c r="E21" s="73">
        <v>3685228760</v>
      </c>
      <c r="G21" s="65"/>
    </row>
    <row r="22" spans="2:7" ht="15.95" customHeight="1">
      <c r="B22" s="72" t="s">
        <v>75</v>
      </c>
      <c r="C22" s="73">
        <v>822906</v>
      </c>
      <c r="D22" s="73">
        <v>2236352944</v>
      </c>
      <c r="E22" s="73">
        <v>3685228760</v>
      </c>
      <c r="G22" s="65"/>
    </row>
    <row r="23" spans="2:7" ht="15.95" customHeight="1">
      <c r="B23" s="72" t="s">
        <v>76</v>
      </c>
      <c r="C23" s="73">
        <v>822322</v>
      </c>
      <c r="D23" s="73">
        <v>2236352944</v>
      </c>
      <c r="E23" s="73">
        <v>3685228760</v>
      </c>
      <c r="G23" s="65"/>
    </row>
    <row r="24" spans="2:7" ht="15.95" customHeight="1">
      <c r="B24" s="72" t="s">
        <v>77</v>
      </c>
      <c r="C24" s="73">
        <v>745641</v>
      </c>
      <c r="D24" s="73">
        <v>2236352944</v>
      </c>
      <c r="E24" s="73">
        <v>3685228760</v>
      </c>
      <c r="G24" s="65"/>
    </row>
    <row r="25" spans="2:7" ht="15.95" customHeight="1">
      <c r="B25" s="72" t="s">
        <v>78</v>
      </c>
      <c r="C25" s="73">
        <v>674755</v>
      </c>
      <c r="D25" s="73">
        <v>2234154359</v>
      </c>
      <c r="E25" s="73">
        <v>3516328227</v>
      </c>
      <c r="G25" s="65"/>
    </row>
    <row r="26" spans="2:7" ht="15.95" customHeight="1">
      <c r="B26" s="72" t="s">
        <v>79</v>
      </c>
      <c r="C26" s="73">
        <v>501001</v>
      </c>
      <c r="D26" s="73">
        <v>2234154359</v>
      </c>
      <c r="E26" s="73">
        <v>3516328227</v>
      </c>
      <c r="G26" s="65"/>
    </row>
    <row r="27" spans="2:7" ht="15.95" customHeight="1">
      <c r="B27" s="72" t="s">
        <v>80</v>
      </c>
      <c r="C27" s="73">
        <v>344663</v>
      </c>
      <c r="D27" s="73">
        <v>1676781822</v>
      </c>
      <c r="E27" s="73">
        <v>2611677769</v>
      </c>
      <c r="G27" s="65"/>
    </row>
    <row r="28" spans="2:7" ht="15.95" customHeight="1">
      <c r="B28" s="72" t="s">
        <v>81</v>
      </c>
      <c r="C28" s="73">
        <v>320517</v>
      </c>
      <c r="D28" s="73">
        <v>1676781822</v>
      </c>
      <c r="E28" s="73">
        <v>2611677769</v>
      </c>
      <c r="G28" s="65"/>
    </row>
    <row r="29" spans="2:7" ht="15.95" customHeight="1">
      <c r="B29" s="72" t="s">
        <v>82</v>
      </c>
      <c r="C29" s="73">
        <v>318550</v>
      </c>
      <c r="D29" s="73">
        <v>1676781822</v>
      </c>
      <c r="E29" s="73">
        <v>2611677769</v>
      </c>
      <c r="G29" s="65"/>
    </row>
    <row r="30" spans="2:7" ht="15.95" customHeight="1">
      <c r="B30" s="72" t="s">
        <v>83</v>
      </c>
      <c r="C30" s="73">
        <v>254600</v>
      </c>
      <c r="D30" s="73">
        <v>1676781822</v>
      </c>
      <c r="E30" s="73">
        <v>2611677768</v>
      </c>
      <c r="G30" s="65"/>
    </row>
    <row r="31" spans="2:7" ht="15.95" customHeight="1">
      <c r="B31" s="72" t="s">
        <v>84</v>
      </c>
      <c r="C31" s="73">
        <v>215756</v>
      </c>
      <c r="D31" s="73">
        <v>1676781822</v>
      </c>
      <c r="E31" s="73">
        <v>2611677768</v>
      </c>
      <c r="G31" s="65"/>
    </row>
    <row r="32" spans="2:7" ht="15.95" customHeight="1">
      <c r="B32" s="72" t="s">
        <v>85</v>
      </c>
      <c r="C32" s="73">
        <v>67507</v>
      </c>
      <c r="D32" s="73">
        <v>1392265295</v>
      </c>
      <c r="E32" s="73">
        <v>842765851</v>
      </c>
      <c r="G32" s="65"/>
    </row>
    <row r="33" spans="2:7" ht="15.95" customHeight="1">
      <c r="B33" s="72" t="s">
        <v>86</v>
      </c>
      <c r="C33" s="73">
        <v>54394</v>
      </c>
      <c r="D33" s="73">
        <v>1392265295</v>
      </c>
      <c r="E33" s="73">
        <v>842765851</v>
      </c>
      <c r="G33" s="65"/>
    </row>
    <row r="34" spans="2:7" ht="15.95" customHeight="1">
      <c r="B34" s="72" t="s">
        <v>87</v>
      </c>
      <c r="C34" s="73">
        <v>54210</v>
      </c>
      <c r="D34" s="73">
        <v>1392265295</v>
      </c>
      <c r="E34" s="73">
        <v>842765851</v>
      </c>
      <c r="G34" s="65"/>
    </row>
    <row r="35" spans="2:7" ht="15.95" customHeight="1">
      <c r="B35" s="72" t="s">
        <v>88</v>
      </c>
      <c r="C35" s="73">
        <v>53007</v>
      </c>
      <c r="D35" s="73">
        <v>1392265295</v>
      </c>
      <c r="E35" s="73">
        <v>842765851</v>
      </c>
      <c r="G35" s="65"/>
    </row>
    <row r="36" spans="2:7" ht="15.95" customHeight="1">
      <c r="B36" s="72" t="s">
        <v>89</v>
      </c>
      <c r="C36" s="73">
        <v>34276</v>
      </c>
      <c r="D36" s="73">
        <v>1392265295</v>
      </c>
      <c r="E36" s="73">
        <v>842765851</v>
      </c>
      <c r="G36" s="65"/>
    </row>
    <row r="37" spans="2:7" ht="15.95" customHeight="1">
      <c r="B37" s="72" t="s">
        <v>90</v>
      </c>
      <c r="C37" s="73">
        <v>24220</v>
      </c>
      <c r="D37" s="73">
        <v>1392265295</v>
      </c>
      <c r="E37" s="73">
        <v>842765851</v>
      </c>
      <c r="G37" s="65"/>
    </row>
    <row r="38" spans="2:7" ht="15.95" customHeight="1"/>
    <row r="39" spans="2:7" ht="15.95" customHeight="1"/>
    <row r="40" spans="2:7" ht="15.95" customHeight="1"/>
    <row r="41" spans="2:7" ht="15.95" customHeight="1"/>
    <row r="42" spans="2:7" ht="15.95" customHeight="1"/>
    <row r="43" spans="2:7" ht="15.95" customHeight="1"/>
    <row r="44" spans="2:7" ht="15.95" customHeight="1"/>
    <row r="45" spans="2:7" ht="15.95" customHeight="1"/>
    <row r="46" spans="2:7" ht="15.95" customHeight="1"/>
    <row r="47" spans="2:7" ht="15.95" customHeight="1"/>
    <row r="48" spans="2: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  <row r="596" ht="15.95" customHeight="1"/>
    <row r="597" ht="15.95" customHeight="1"/>
    <row r="598" ht="15.95" customHeight="1"/>
    <row r="599" ht="15.95" customHeight="1"/>
    <row r="600" ht="15.95" customHeight="1"/>
    <row r="601" ht="15.95" customHeight="1"/>
    <row r="602" ht="15.95" customHeight="1"/>
    <row r="603" ht="15.95" customHeight="1"/>
    <row r="604" ht="15.95" customHeight="1"/>
    <row r="605" ht="15.95" customHeight="1"/>
    <row r="606" ht="15.95" customHeight="1"/>
    <row r="607" ht="15.95" customHeight="1"/>
    <row r="608" ht="15.95" customHeight="1"/>
    <row r="609" ht="15.95" customHeight="1"/>
    <row r="610" ht="15.95" customHeight="1"/>
    <row r="611" ht="15.95" customHeight="1"/>
    <row r="612" ht="15.95" customHeight="1"/>
    <row r="613" ht="15.95" customHeight="1"/>
    <row r="614" ht="15.95" customHeight="1"/>
    <row r="615" ht="15.95" customHeight="1"/>
    <row r="616" ht="15.95" customHeight="1"/>
    <row r="617" ht="15.95" customHeight="1"/>
    <row r="618" ht="15.95" customHeight="1"/>
    <row r="619" ht="15.95" customHeight="1"/>
    <row r="620" ht="15.95" customHeight="1"/>
    <row r="621" ht="15.95" customHeight="1"/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15.95" customHeight="1"/>
    <row r="670" ht="15.95" customHeight="1"/>
    <row r="671" ht="15.95" customHeight="1"/>
    <row r="672" ht="15.95" customHeight="1"/>
    <row r="673" ht="15.95" customHeight="1"/>
    <row r="674" ht="15.95" customHeight="1"/>
    <row r="675" ht="15.95" customHeight="1"/>
    <row r="676" ht="15.95" customHeight="1"/>
    <row r="677" ht="15.95" customHeight="1"/>
    <row r="678" ht="15.95" customHeight="1"/>
    <row r="679" ht="15.95" customHeight="1"/>
    <row r="680" ht="15.95" customHeight="1"/>
    <row r="681" ht="15.95" customHeight="1"/>
    <row r="682" ht="15.95" customHeight="1"/>
    <row r="683" ht="15.95" customHeight="1"/>
    <row r="684" ht="15.95" customHeight="1"/>
    <row r="685" ht="15.95" customHeight="1"/>
    <row r="686" ht="15.95" customHeight="1"/>
    <row r="687" ht="15.95" customHeight="1"/>
    <row r="688" ht="15.95" customHeight="1"/>
    <row r="689" ht="15.95" customHeight="1"/>
    <row r="690" ht="15.95" customHeight="1"/>
    <row r="691" ht="15.95" customHeight="1"/>
    <row r="692" ht="15.95" customHeight="1"/>
    <row r="693" ht="15.95" customHeight="1"/>
    <row r="694" ht="15.95" customHeight="1"/>
    <row r="695" ht="15.95" customHeight="1"/>
    <row r="696" ht="15.95" customHeight="1"/>
    <row r="697" ht="15.95" customHeight="1"/>
    <row r="698" ht="15.95" customHeight="1"/>
    <row r="699" ht="15.95" customHeight="1"/>
    <row r="700" ht="15.95" customHeight="1"/>
    <row r="701" ht="15.95" customHeight="1"/>
    <row r="702" ht="15.95" customHeight="1"/>
    <row r="703" ht="15.95" customHeight="1"/>
    <row r="704" ht="15.95" customHeight="1"/>
    <row r="705" ht="15.95" customHeight="1"/>
    <row r="706" ht="15.95" customHeight="1"/>
    <row r="707" ht="15.95" customHeight="1"/>
    <row r="708" ht="15.95" customHeight="1"/>
    <row r="709" ht="15.95" customHeight="1"/>
    <row r="710" ht="15.95" customHeight="1"/>
    <row r="711" ht="15.95" customHeight="1"/>
    <row r="712" ht="15.95" customHeight="1"/>
    <row r="713" ht="15.95" customHeight="1"/>
    <row r="714" ht="15.95" customHeight="1"/>
    <row r="715" ht="15.95" customHeight="1"/>
    <row r="716" ht="15.95" customHeight="1"/>
    <row r="717" ht="15.95" customHeight="1"/>
    <row r="718" ht="15.95" customHeight="1"/>
    <row r="719" ht="15.95" customHeight="1"/>
    <row r="720" ht="15.95" customHeight="1"/>
    <row r="721" ht="15.95" customHeight="1"/>
    <row r="722" ht="15.95" customHeight="1"/>
    <row r="723" ht="15.95" customHeight="1"/>
    <row r="724" ht="15.95" customHeight="1"/>
    <row r="725" ht="15.95" customHeight="1"/>
    <row r="726" ht="15.95" customHeight="1"/>
    <row r="727" ht="15.95" customHeight="1"/>
    <row r="728" ht="15.95" customHeight="1"/>
    <row r="729" ht="15.95" customHeight="1"/>
    <row r="730" ht="15.95" customHeight="1"/>
    <row r="731" ht="15.95" customHeight="1"/>
    <row r="732" ht="15.95" customHeight="1"/>
    <row r="733" ht="15.95" customHeight="1"/>
    <row r="734" ht="15.95" customHeight="1"/>
    <row r="735" ht="15.95" customHeight="1"/>
    <row r="736" ht="15.95" customHeight="1"/>
    <row r="737" ht="15.95" customHeight="1"/>
    <row r="738" ht="15.95" customHeight="1"/>
    <row r="739" ht="15.95" customHeight="1"/>
    <row r="740" ht="15.95" customHeight="1"/>
    <row r="741" ht="15.95" customHeight="1"/>
    <row r="742" ht="15.95" customHeight="1"/>
    <row r="743" ht="15.95" customHeight="1"/>
    <row r="744" ht="15.95" customHeight="1"/>
    <row r="745" ht="15.95" customHeight="1"/>
    <row r="746" ht="15.95" customHeight="1"/>
    <row r="747" ht="15.95" customHeight="1"/>
    <row r="748" ht="15.95" customHeight="1"/>
    <row r="749" ht="15.95" customHeight="1"/>
    <row r="750" ht="15.95" customHeight="1"/>
    <row r="751" ht="15.95" customHeight="1"/>
    <row r="752" ht="15.95" customHeight="1"/>
    <row r="753" ht="15.95" customHeight="1"/>
    <row r="754" ht="15.95" customHeight="1"/>
    <row r="755" ht="15.95" customHeight="1"/>
    <row r="756" ht="15.95" customHeight="1"/>
    <row r="757" ht="15.95" customHeight="1"/>
    <row r="758" ht="15.95" customHeight="1"/>
    <row r="759" ht="15.95" customHeight="1"/>
    <row r="760" ht="15.95" customHeight="1"/>
    <row r="761" ht="15.95" customHeight="1"/>
    <row r="762" ht="15.95" customHeight="1"/>
    <row r="763" ht="15.95" customHeight="1"/>
    <row r="764" ht="15.95" customHeight="1"/>
    <row r="765" ht="15.95" customHeight="1"/>
    <row r="766" ht="15.95" customHeight="1"/>
    <row r="767" ht="15.95" customHeight="1"/>
    <row r="768" ht="15.95" customHeight="1"/>
    <row r="769" ht="15.95" customHeight="1"/>
    <row r="770" ht="15.95" customHeight="1"/>
    <row r="771" ht="15.95" customHeight="1"/>
    <row r="772" ht="15.95" customHeight="1"/>
    <row r="773" ht="15.95" customHeight="1"/>
    <row r="774" ht="15.95" customHeight="1"/>
    <row r="775" ht="15.95" customHeight="1"/>
    <row r="776" ht="15.95" customHeight="1"/>
    <row r="777" ht="15.95" customHeight="1"/>
    <row r="778" ht="15.95" customHeight="1"/>
    <row r="779" ht="15.95" customHeight="1"/>
    <row r="780" ht="15.95" customHeight="1"/>
    <row r="781" ht="15.95" customHeight="1"/>
    <row r="782" ht="15.95" customHeight="1"/>
    <row r="783" ht="15.95" customHeight="1"/>
    <row r="784" ht="15.95" customHeight="1"/>
    <row r="785" ht="15.95" customHeight="1"/>
    <row r="786" ht="15.95" customHeight="1"/>
    <row r="787" ht="15.95" customHeight="1"/>
    <row r="788" ht="15.95" customHeight="1"/>
    <row r="789" ht="15.95" customHeight="1"/>
    <row r="790" ht="15.95" customHeight="1"/>
    <row r="791" ht="15.95" customHeight="1"/>
    <row r="792" ht="15.95" customHeight="1"/>
    <row r="793" ht="15.95" customHeight="1"/>
    <row r="794" ht="15.95" customHeight="1"/>
    <row r="795" ht="15.95" customHeight="1"/>
    <row r="796" ht="15.95" customHeight="1"/>
    <row r="797" ht="15.95" customHeight="1"/>
    <row r="798" ht="15.95" customHeight="1"/>
    <row r="799" ht="15.95" customHeight="1"/>
    <row r="800" ht="15.95" customHeight="1"/>
    <row r="801" ht="15.95" customHeight="1"/>
    <row r="802" ht="15.95" customHeight="1"/>
    <row r="803" ht="15.95" customHeight="1"/>
    <row r="804" ht="15.95" customHeight="1"/>
    <row r="805" ht="15.95" customHeight="1"/>
    <row r="806" ht="15.95" customHeight="1"/>
    <row r="807" ht="15.95" customHeight="1"/>
    <row r="808" ht="15.95" customHeight="1"/>
    <row r="809" ht="15.95" customHeight="1"/>
    <row r="810" ht="15.95" customHeight="1"/>
    <row r="811" ht="15.95" customHeight="1"/>
    <row r="812" ht="15.95" customHeight="1"/>
    <row r="813" ht="15.95" customHeight="1"/>
    <row r="814" ht="15.95" customHeight="1"/>
    <row r="815" ht="15.95" customHeight="1"/>
    <row r="816" ht="15.95" customHeight="1"/>
    <row r="817" ht="15.95" customHeight="1"/>
    <row r="818" ht="15.95" customHeight="1"/>
    <row r="819" ht="15.95" customHeight="1"/>
    <row r="820" ht="15.95" customHeight="1"/>
    <row r="821" ht="15.95" customHeight="1"/>
    <row r="822" ht="15.95" customHeight="1"/>
    <row r="823" ht="15.95" customHeight="1"/>
    <row r="824" ht="15.95" customHeight="1"/>
    <row r="825" ht="15.95" customHeight="1"/>
    <row r="826" ht="15.95" customHeight="1"/>
    <row r="827" ht="15.95" customHeight="1"/>
    <row r="828" ht="15.95" customHeight="1"/>
    <row r="829" ht="15.95" customHeight="1"/>
    <row r="830" ht="15.95" customHeight="1"/>
    <row r="831" ht="15.95" customHeight="1"/>
    <row r="832" ht="15.95" customHeight="1"/>
    <row r="833" ht="15.95" customHeight="1"/>
    <row r="834" ht="15.95" customHeight="1"/>
    <row r="835" ht="15.95" customHeight="1"/>
    <row r="836" ht="15.95" customHeight="1"/>
    <row r="837" ht="15.95" customHeight="1"/>
    <row r="838" ht="15.95" customHeight="1"/>
    <row r="839" ht="15.95" customHeight="1"/>
    <row r="840" ht="15.95" customHeight="1"/>
    <row r="841" ht="15.95" customHeight="1"/>
    <row r="842" ht="15.95" customHeight="1"/>
    <row r="843" ht="15.95" customHeight="1"/>
    <row r="844" ht="15.95" customHeight="1"/>
    <row r="845" ht="15.95" customHeight="1"/>
    <row r="846" ht="15.95" customHeight="1"/>
    <row r="847" ht="15.95" customHeight="1"/>
    <row r="848" ht="15.95" customHeight="1"/>
    <row r="849" ht="15.95" customHeight="1"/>
    <row r="850" ht="15.95" customHeight="1"/>
    <row r="851" ht="15.95" customHeight="1"/>
    <row r="852" ht="15.95" customHeight="1"/>
    <row r="853" ht="15.95" customHeight="1"/>
    <row r="854" ht="15.95" customHeight="1"/>
    <row r="855" ht="15.95" customHeight="1"/>
    <row r="856" ht="15.95" customHeight="1"/>
    <row r="857" ht="15.95" customHeight="1"/>
    <row r="858" ht="15.95" customHeight="1"/>
    <row r="859" ht="15.95" customHeight="1"/>
    <row r="860" ht="15.95" customHeight="1"/>
    <row r="861" ht="15.95" customHeight="1"/>
    <row r="862" ht="15.95" customHeight="1"/>
    <row r="863" ht="15.95" customHeight="1"/>
    <row r="864" ht="15.95" customHeight="1"/>
    <row r="865" ht="15.95" customHeight="1"/>
    <row r="866" ht="15.95" customHeight="1"/>
    <row r="867" ht="15.95" customHeight="1"/>
    <row r="868" ht="15.95" customHeight="1"/>
    <row r="869" ht="15.95" customHeight="1"/>
    <row r="870" ht="15.95" customHeight="1"/>
    <row r="871" ht="15.95" customHeight="1"/>
    <row r="872" ht="15.95" customHeight="1"/>
    <row r="873" ht="15.95" customHeight="1"/>
    <row r="874" ht="15.95" customHeight="1"/>
    <row r="875" ht="15.95" customHeight="1"/>
    <row r="876" ht="15.95" customHeight="1"/>
    <row r="877" ht="15.95" customHeight="1"/>
    <row r="878" ht="15.95" customHeight="1"/>
    <row r="879" ht="15.95" customHeight="1"/>
    <row r="880" ht="15.95" customHeight="1"/>
    <row r="881" ht="15.95" customHeight="1"/>
    <row r="882" ht="15.95" customHeight="1"/>
    <row r="883" ht="15.95" customHeight="1"/>
    <row r="884" ht="15.95" customHeight="1"/>
    <row r="885" ht="15.95" customHeight="1"/>
    <row r="886" ht="15.95" customHeight="1"/>
    <row r="887" ht="15.95" customHeight="1"/>
    <row r="888" ht="15.95" customHeight="1"/>
    <row r="889" ht="15.95" customHeight="1"/>
    <row r="890" ht="15.95" customHeight="1"/>
    <row r="891" ht="15.95" customHeight="1"/>
    <row r="892" ht="15.95" customHeight="1"/>
    <row r="893" ht="15.95" customHeight="1"/>
    <row r="894" ht="15.95" customHeight="1"/>
    <row r="895" ht="15.95" customHeight="1"/>
    <row r="896" ht="15.95" customHeight="1"/>
    <row r="897" ht="15.95" customHeight="1"/>
    <row r="898" ht="15.95" customHeight="1"/>
    <row r="899" ht="15.95" customHeight="1"/>
    <row r="900" ht="15.95" customHeight="1"/>
    <row r="901" ht="15.95" customHeight="1"/>
    <row r="902" ht="15.95" customHeight="1"/>
    <row r="903" ht="15.95" customHeight="1"/>
    <row r="904" ht="15.95" customHeight="1"/>
    <row r="905" ht="15.95" customHeight="1"/>
    <row r="906" ht="15.95" customHeight="1"/>
    <row r="907" ht="15.95" customHeight="1"/>
    <row r="908" ht="15.95" customHeight="1"/>
    <row r="909" ht="15.95" customHeight="1"/>
    <row r="910" ht="15.95" customHeight="1"/>
    <row r="911" ht="15.95" customHeight="1"/>
    <row r="912" ht="15.95" customHeight="1"/>
    <row r="913" ht="15.95" customHeight="1"/>
    <row r="914" ht="15.95" customHeight="1"/>
    <row r="915" ht="15.95" customHeight="1"/>
    <row r="916" ht="15.95" customHeight="1"/>
    <row r="917" ht="15.95" customHeight="1"/>
    <row r="918" ht="15.95" customHeight="1"/>
    <row r="919" ht="15.95" customHeight="1"/>
    <row r="920" ht="15.95" customHeight="1"/>
    <row r="921" ht="15.95" customHeight="1"/>
    <row r="922" ht="15.95" customHeight="1"/>
    <row r="923" ht="15.95" customHeight="1"/>
    <row r="924" ht="15.95" customHeight="1"/>
    <row r="925" ht="15.95" customHeight="1"/>
    <row r="926" ht="15.95" customHeight="1"/>
    <row r="927" ht="15.95" customHeight="1"/>
    <row r="928" ht="15.95" customHeight="1"/>
    <row r="929" ht="15.95" customHeight="1"/>
    <row r="930" ht="15.95" customHeight="1"/>
    <row r="931" ht="15.95" customHeight="1"/>
    <row r="932" ht="15.95" customHeight="1"/>
    <row r="933" ht="15.95" customHeight="1"/>
    <row r="934" ht="15.95" customHeight="1"/>
    <row r="935" ht="15.95" customHeight="1"/>
    <row r="936" ht="15.95" customHeight="1"/>
    <row r="937" ht="15.95" customHeight="1"/>
    <row r="938" ht="15.95" customHeight="1"/>
    <row r="939" ht="15.95" customHeight="1"/>
    <row r="940" ht="15.95" customHeight="1"/>
    <row r="941" ht="15.95" customHeight="1"/>
    <row r="942" ht="15.95" customHeight="1"/>
    <row r="943" ht="15.95" customHeight="1"/>
    <row r="944" ht="15.95" customHeight="1"/>
    <row r="945" ht="15.95" customHeight="1"/>
    <row r="946" ht="15.95" customHeight="1"/>
    <row r="947" ht="15.95" customHeight="1"/>
    <row r="948" ht="15.95" customHeight="1"/>
    <row r="949" ht="15.95" customHeight="1"/>
    <row r="950" ht="15.95" customHeight="1"/>
    <row r="951" ht="15.95" customHeight="1"/>
    <row r="952" ht="15.95" customHeight="1"/>
    <row r="953" ht="15.95" customHeight="1"/>
    <row r="954" ht="15.95" customHeight="1"/>
    <row r="955" ht="15.95" customHeight="1"/>
    <row r="956" ht="15.95" customHeight="1"/>
    <row r="957" ht="15.95" customHeight="1"/>
    <row r="958" ht="15.95" customHeight="1"/>
    <row r="959" ht="15.95" customHeight="1"/>
    <row r="960" ht="15.95" customHeight="1"/>
    <row r="961" ht="15.95" customHeight="1"/>
    <row r="962" ht="15.95" customHeight="1"/>
    <row r="963" ht="15.95" customHeight="1"/>
    <row r="964" ht="15.95" customHeight="1"/>
    <row r="965" ht="15.95" customHeight="1"/>
    <row r="966" ht="15.95" customHeight="1"/>
    <row r="967" ht="15.95" customHeight="1"/>
    <row r="968" ht="15.95" customHeight="1"/>
    <row r="969" ht="15.95" customHeight="1"/>
    <row r="970" ht="15.95" customHeight="1"/>
    <row r="971" ht="15.95" customHeight="1"/>
    <row r="972" ht="15.95" customHeight="1"/>
    <row r="973" ht="15.95" customHeight="1"/>
    <row r="974" ht="15.95" customHeight="1"/>
    <row r="975" ht="15.95" customHeight="1"/>
    <row r="976" ht="15.95" customHeight="1"/>
    <row r="977" ht="15.95" customHeight="1"/>
    <row r="978" ht="15.95" customHeight="1"/>
    <row r="979" ht="15.95" customHeight="1"/>
    <row r="980" ht="15.95" customHeight="1"/>
    <row r="981" ht="15.95" customHeight="1"/>
    <row r="982" ht="15.95" customHeight="1"/>
    <row r="983" ht="15.95" customHeight="1"/>
    <row r="984" ht="15.95" customHeight="1"/>
    <row r="985" ht="15.95" customHeight="1"/>
    <row r="986" ht="15.95" customHeight="1"/>
    <row r="987" ht="15.95" customHeight="1"/>
    <row r="988" ht="15.95" customHeight="1"/>
    <row r="989" ht="15.95" customHeight="1"/>
    <row r="990" ht="15.95" customHeight="1"/>
    <row r="991" ht="15.95" customHeight="1"/>
    <row r="992" ht="15.95" customHeight="1"/>
    <row r="993" ht="15.95" customHeight="1"/>
    <row r="994" ht="15.95" customHeight="1"/>
    <row r="995" ht="15.95" customHeight="1"/>
    <row r="996" ht="15.95" customHeight="1"/>
    <row r="997" ht="15.95" customHeight="1"/>
    <row r="998" ht="15.95" customHeight="1"/>
    <row r="999" ht="15.95" customHeight="1"/>
    <row r="1000" ht="15.95" customHeight="1"/>
    <row r="1001" ht="15.95" customHeight="1"/>
    <row r="1002" ht="15.95" customHeight="1"/>
    <row r="1003" ht="15.95" customHeight="1"/>
    <row r="1004" ht="15.95" customHeight="1"/>
    <row r="1005" ht="15.95" customHeight="1"/>
    <row r="1006" ht="15.95" customHeight="1"/>
    <row r="1007" ht="15.95" customHeight="1"/>
    <row r="1008" ht="15.95" customHeight="1"/>
    <row r="1009" ht="15.95" customHeight="1"/>
    <row r="1010" ht="15.95" customHeight="1"/>
    <row r="1011" ht="15.95" customHeight="1"/>
    <row r="1012" ht="15.95" customHeight="1"/>
    <row r="1013" ht="15.95" customHeight="1"/>
    <row r="1014" ht="15.95" customHeight="1"/>
    <row r="1015" ht="15.95" customHeight="1"/>
    <row r="1016" ht="15.95" customHeight="1"/>
    <row r="1017" ht="15.95" customHeight="1"/>
    <row r="1018" ht="15.95" customHeight="1"/>
    <row r="1019" ht="15.95" customHeight="1"/>
    <row r="1020" ht="15.95" customHeight="1"/>
    <row r="1021" ht="15.95" customHeight="1"/>
    <row r="1022" ht="15.95" customHeight="1"/>
    <row r="1023" ht="15.95" customHeight="1"/>
    <row r="1024" ht="15.95" customHeight="1"/>
    <row r="1025" ht="15.95" customHeight="1"/>
    <row r="1026" ht="15.95" customHeight="1"/>
    <row r="1027" ht="15.95" customHeight="1"/>
    <row r="1028" ht="15.95" customHeight="1"/>
    <row r="1029" ht="15.95" customHeight="1"/>
    <row r="1030" ht="15.95" customHeight="1"/>
    <row r="1031" ht="15.95" customHeight="1"/>
    <row r="1032" ht="15.95" customHeight="1"/>
    <row r="1033" ht="15.95" customHeight="1"/>
    <row r="1034" ht="15.95" customHeight="1"/>
    <row r="1035" ht="15.95" customHeight="1"/>
    <row r="1036" ht="15.95" customHeight="1"/>
    <row r="1037" ht="15.95" customHeight="1"/>
    <row r="1038" ht="15.95" customHeight="1"/>
    <row r="1039" ht="15.95" customHeight="1"/>
    <row r="1040" ht="15.95" customHeight="1"/>
    <row r="1041" ht="15.95" customHeight="1"/>
    <row r="1042" ht="15.95" customHeight="1"/>
    <row r="1043" ht="15.95" customHeight="1"/>
    <row r="1044" ht="15.95" customHeight="1"/>
    <row r="1045" ht="15.95" customHeight="1"/>
    <row r="1046" ht="15.95" customHeight="1"/>
    <row r="1047" ht="15.95" customHeight="1"/>
    <row r="1048" ht="15.95" customHeight="1"/>
    <row r="1049" ht="15.95" customHeight="1"/>
    <row r="1050" ht="15.95" customHeight="1"/>
    <row r="1051" ht="15.95" customHeight="1"/>
    <row r="1052" ht="15.95" customHeight="1"/>
    <row r="1053" ht="15.95" customHeight="1"/>
    <row r="1054" ht="15.95" customHeight="1"/>
    <row r="1055" ht="15.95" customHeight="1"/>
    <row r="1056" ht="15.95" customHeight="1"/>
    <row r="1057" ht="15.95" customHeight="1"/>
    <row r="1058" ht="15.95" customHeight="1"/>
    <row r="1059" ht="15.95" customHeight="1"/>
    <row r="1060" ht="15.95" customHeight="1"/>
    <row r="1061" ht="15.95" customHeight="1"/>
    <row r="1062" ht="15.95" customHeight="1"/>
    <row r="1063" ht="15.95" customHeight="1"/>
    <row r="1064" ht="15.95" customHeight="1"/>
    <row r="1065" ht="15.95" customHeight="1"/>
    <row r="1066" ht="15.95" customHeight="1"/>
    <row r="1067" ht="15.95" customHeight="1"/>
    <row r="1068" ht="15.95" customHeight="1"/>
    <row r="1069" ht="15.95" customHeight="1"/>
    <row r="1070" ht="15.95" customHeight="1"/>
    <row r="1071" ht="15.95" customHeight="1"/>
    <row r="1072" ht="15.95" customHeight="1"/>
    <row r="1073" ht="15.95" customHeight="1"/>
    <row r="1074" ht="15.95" customHeight="1"/>
    <row r="1075" ht="15.95" customHeight="1"/>
    <row r="1076" ht="15.95" customHeight="1"/>
    <row r="1077" ht="15.95" customHeight="1"/>
    <row r="1078" ht="15.95" customHeight="1"/>
    <row r="1079" ht="15.95" customHeight="1"/>
    <row r="1080" ht="15.95" customHeight="1"/>
    <row r="1081" ht="15.95" customHeight="1"/>
    <row r="1082" ht="15.95" customHeight="1"/>
    <row r="1083" ht="15.95" customHeight="1"/>
    <row r="1084" ht="15.95" customHeight="1"/>
    <row r="1085" ht="15.95" customHeight="1"/>
    <row r="1086" ht="15.95" customHeight="1"/>
    <row r="1087" ht="15.95" customHeight="1"/>
    <row r="1088" ht="15.95" customHeight="1"/>
    <row r="1089" ht="15.95" customHeight="1"/>
    <row r="1090" ht="15.95" customHeight="1"/>
    <row r="1091" ht="15.95" customHeight="1"/>
    <row r="1092" ht="15.95" customHeight="1"/>
    <row r="1093" ht="15.95" customHeight="1"/>
    <row r="1094" ht="15.95" customHeight="1"/>
    <row r="1095" ht="15.95" customHeight="1"/>
    <row r="1096" ht="15.95" customHeight="1"/>
    <row r="1097" ht="15.95" customHeight="1"/>
    <row r="1098" ht="15.95" customHeight="1"/>
    <row r="1099" ht="15.95" customHeight="1"/>
    <row r="1100" ht="15.95" customHeight="1"/>
    <row r="1101" ht="15.95" customHeight="1"/>
    <row r="1102" ht="15.95" customHeight="1"/>
    <row r="1103" ht="15.95" customHeight="1"/>
    <row r="1104" ht="15.95" customHeight="1"/>
    <row r="1105" ht="15.95" customHeight="1"/>
    <row r="1106" ht="15.95" customHeight="1"/>
    <row r="1107" ht="15.95" customHeight="1"/>
    <row r="1108" ht="15.95" customHeight="1"/>
    <row r="1109" ht="15.95" customHeight="1"/>
    <row r="1110" ht="15.95" customHeight="1"/>
    <row r="1111" ht="15.95" customHeight="1"/>
    <row r="1112" ht="15.95" customHeight="1"/>
    <row r="1113" ht="15.95" customHeight="1"/>
    <row r="1114" ht="15.95" customHeight="1"/>
    <row r="1115" ht="15.95" customHeight="1"/>
    <row r="1116" ht="15.95" customHeight="1"/>
    <row r="1117" ht="15.95" customHeight="1"/>
    <row r="1118" ht="15.95" customHeight="1"/>
    <row r="1119" ht="15.95" customHeight="1"/>
    <row r="1120" ht="15.95" customHeight="1"/>
    <row r="1121" ht="15.95" customHeight="1"/>
    <row r="1122" ht="15.95" customHeight="1"/>
    <row r="1123" ht="15.95" customHeight="1"/>
    <row r="1124" ht="15.95" customHeight="1"/>
    <row r="1125" ht="15.95" customHeight="1"/>
    <row r="1126" ht="15.95" customHeight="1"/>
  </sheetData>
  <autoFilter ref="B5:E37" xr:uid="{00000000-0009-0000-0000-000000000000}"/>
  <mergeCells count="2">
    <mergeCell ref="B2:E2"/>
    <mergeCell ref="B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1F9C-94B9-4C70-96A0-1DF663B3FCC2}">
  <dimension ref="A1"/>
  <sheetViews>
    <sheetView workbookViewId="0">
      <selection activeCell="L21" sqref="L21:N30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TOPES CAMPAÑA </vt:lpstr>
      <vt:lpstr>CALCULO</vt:lpstr>
      <vt:lpstr>DIVIPOL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MIRYAM JOHANA CABEZAS GUTIERREZ</dc:creator>
  <cp:lastModifiedBy>aura mendoza</cp:lastModifiedBy>
  <dcterms:created xsi:type="dcterms:W3CDTF">2025-11-19T17:18:19Z</dcterms:created>
  <dcterms:modified xsi:type="dcterms:W3CDTF">2025-12-19T00:54:32Z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2025-11-19T19:41:12Z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47e0b224-9a83-4409-9bc5-9ce7adc68f92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